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filterPrivacy="1" defaultThemeVersion="202300"/>
  <xr:revisionPtr revIDLastSave="0" documentId="13_ncr:1_{CCE7D86C-5617-F74D-A779-426F2F385773}" xr6:coauthVersionLast="47" xr6:coauthVersionMax="47" xr10:uidLastSave="{00000000-0000-0000-0000-000000000000}"/>
  <bookViews>
    <workbookView xWindow="1300" yWindow="740" windowWidth="28040" windowHeight="16680" xr2:uid="{1A602257-C3CE-0343-8CCB-A9F4ED3D5C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3" i="1"/>
  <c r="C8" i="1"/>
  <c r="C14" i="1"/>
  <c r="C12" i="1"/>
  <c r="C20" i="1"/>
  <c r="C21" i="1"/>
  <c r="C19" i="1"/>
  <c r="C22" i="1"/>
  <c r="C18" i="1"/>
  <c r="C9" i="1"/>
  <c r="C11" i="1"/>
  <c r="C23" i="1" l="1"/>
  <c r="C15" i="1"/>
  <c r="C25" i="1" l="1"/>
</calcChain>
</file>

<file path=xl/sharedStrings.xml><?xml version="1.0" encoding="utf-8"?>
<sst xmlns="http://schemas.openxmlformats.org/spreadsheetml/2006/main" count="22" uniqueCount="20">
  <si>
    <t>Mainstream hit</t>
  </si>
  <si>
    <t>Criteria</t>
  </si>
  <si>
    <t>Points</t>
  </si>
  <si>
    <t>Danceability or lip-syncability </t>
  </si>
  <si>
    <t>Multiplier</t>
  </si>
  <si>
    <t>Does Dave love the song?</t>
  </si>
  <si>
    <t>Yes/No</t>
  </si>
  <si>
    <t>Total Criteria</t>
  </si>
  <si>
    <t>LGBTQ or Ally Performer</t>
  </si>
  <si>
    <t>Can you vogue or act out the lyrics?</t>
  </si>
  <si>
    <t>Does the song break ground in its genre?</t>
  </si>
  <si>
    <t>Is Dave sick of the song?</t>
  </si>
  <si>
    <t>Total Multiplier</t>
  </si>
  <si>
    <t>Unambiguously LGBTQ</t>
  </si>
  <si>
    <t>Implicitly LGBTQ</t>
  </si>
  <si>
    <t>Final Score</t>
  </si>
  <si>
    <t>Themes of empowerment, self-acceptance, or resilience</t>
  </si>
  <si>
    <t>Artist is revealed to be homophobe</t>
  </si>
  <si>
    <t>Is the singer a bonafide gay icon?</t>
  </si>
  <si>
    <t>The Daily Dave Song Gayness Rating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</si>
</sst>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24"/>
      <color theme="1"/>
      <name val="Aptos Narrow"/>
      <scheme val="minor"/>
    </font>
    <font>
      <sz val="12"/>
      <name val="Aptos Narrow"/>
      <scheme val="minor"/>
    </font>
    <font>
      <b/>
      <sz val="12"/>
      <color theme="0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0" xfId="1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3" borderId="0" xfId="0" applyFill="1"/>
    <xf numFmtId="9" fontId="0" fillId="3" borderId="0" xfId="0" applyNumberForma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5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8C00"/>
      <color rgb="FFE403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431800</xdr:colOff>
      <xdr:row>3</xdr:row>
      <xdr:rowOff>12700</xdr:rowOff>
    </xdr:from>
    <xdr:to>
      <xdr:col>3</xdr:col>
      <xdr:colOff>596900</xdr:colOff>
      <xdr:row>5</xdr:row>
      <xdr:rowOff>152400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600F503-477C-0A1D-F85D-D97F7B406B02}"/>
            </a:ext>
          </a:extLst>
        </xdr:cNvPr>
        <xdr:cNvCxnSpPr/>
      </xdr:nvCxnSpPr>
      <xdr:spPr>
        <a:xfrm flipH="1">
          <a:off x="4381500" y="825500"/>
          <a:ext cx="2095500" cy="546100"/>
        </a:xfrm>
        <a:prstGeom prst="straightConnector1">
          <a:avLst/>
        </a:prstGeom>
        <a:ln w="57150">
          <a:solidFill>
            <a:srgbClr val="00B05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756388</xdr:colOff>
      <xdr:row>6</xdr:row>
      <xdr:rowOff>101600</xdr:rowOff>
    </xdr:from>
    <xdr:to>
      <xdr:col>4</xdr:col>
      <xdr:colOff>114300</xdr:colOff>
      <xdr:row>8</xdr:row>
      <xdr:rowOff>50800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A52246-5139-6307-06E0-9E08280AFCCE}"/>
            </a:ext>
          </a:extLst>
        </xdr:cNvPr>
        <xdr:cNvCxnSpPr/>
      </xdr:nvCxnSpPr>
      <xdr:spPr>
        <a:xfrm flipH="1">
          <a:off x="5455388" y="1524000"/>
          <a:ext cx="1364512" cy="355600"/>
        </a:xfrm>
        <a:prstGeom prst="straightConnector1">
          <a:avLst/>
        </a:prstGeom>
        <a:ln w="57150">
          <a:solidFill>
            <a:srgbClr val="00B05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850900</xdr:colOff>
      <xdr:row>22</xdr:row>
      <xdr:rowOff>76200</xdr:rowOff>
    </xdr:from>
    <xdr:to>
      <xdr:col>3</xdr:col>
      <xdr:colOff>644451</xdr:colOff>
      <xdr:row>23</xdr:row>
      <xdr:rowOff>127000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280AEDAE-CF92-EBAC-F094-7C5B32374A85}"/>
            </a:ext>
          </a:extLst>
        </xdr:cNvPr>
        <xdr:cNvCxnSpPr/>
      </xdr:nvCxnSpPr>
      <xdr:spPr>
        <a:xfrm flipH="1">
          <a:off x="5549900" y="4749800"/>
          <a:ext cx="974651" cy="254000"/>
        </a:xfrm>
        <a:prstGeom prst="straightConnector1">
          <a:avLst/>
        </a:prstGeom>
        <a:ln w="57150">
          <a:solidFill>
            <a:srgbClr val="00B05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469900</xdr:colOff>
      <xdr:row>2</xdr:row>
      <xdr:rowOff>12700</xdr:rowOff>
    </xdr:from>
    <xdr:to>
      <xdr:col>7</xdr:col>
      <xdr:colOff>736600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A6C9C1E-29A8-DFB5-CD6A-243559252C90}"/>
            </a:ext>
          </a:extLst>
        </xdr:cNvPr>
        <xdr:cNvSpPr txBox="1"/>
      </xdr:nvSpPr>
      <xdr:spPr>
        <a:xfrm>
          <a:off x="6350000" y="622300"/>
          <a:ext cx="3568700" cy="457200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Select</a:t>
          </a:r>
          <a:r>
            <a:rPr lang="en-US" sz="1100" baseline="0"/>
            <a:t> Yes or No from the drop-down menu in these cells.</a:t>
          </a:r>
          <a:endParaRPr lang="en-US" sz="1100"/>
        </a:p>
      </xdr:txBody>
    </xdr:sp>
    <xdr:clientData/>
  </xdr:twoCellAnchor>
  <xdr:twoCellAnchor>
    <xdr:from>
      <xdr:col>3</xdr:col>
      <xdr:colOff>469900</xdr:colOff>
      <xdr:row>5</xdr:row>
      <xdr:rowOff>25400</xdr:rowOff>
    </xdr:from>
    <xdr:to>
      <xdr:col>7</xdr:col>
      <xdr:colOff>736600</xdr:colOff>
      <xdr:row>8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8749A03-35B9-764C-90DF-70B483A54F4C}"/>
            </a:ext>
          </a:extLst>
        </xdr:cNvPr>
        <xdr:cNvSpPr txBox="1"/>
      </xdr:nvSpPr>
      <xdr:spPr>
        <a:xfrm>
          <a:off x="6350000" y="1244600"/>
          <a:ext cx="3568700" cy="774700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Note:</a:t>
          </a:r>
        </a:p>
        <a:p>
          <a:pPr algn="ctr"/>
          <a:r>
            <a:rPr lang="en-US" sz="1100"/>
            <a:t>The</a:t>
          </a:r>
          <a:r>
            <a:rPr lang="en-US" sz="1100" baseline="0"/>
            <a:t> song can asdfafafsdasfdasf either be unambiguously or implicitly LGBTQ. You can’t choose both options.</a:t>
          </a:r>
          <a:endParaRPr lang="en-US" sz="1100"/>
        </a:p>
      </xdr:txBody>
    </xdr:sp>
    <xdr:clientData/>
  </xdr:twoCellAnchor>
  <xdr:twoCellAnchor>
    <xdr:from>
      <xdr:col>3</xdr:col>
      <xdr:colOff>406400</xdr:colOff>
      <xdr:row>21</xdr:row>
      <xdr:rowOff>88900</xdr:rowOff>
    </xdr:from>
    <xdr:to>
      <xdr:col>7</xdr:col>
      <xdr:colOff>673100</xdr:colOff>
      <xdr:row>23</xdr:row>
      <xdr:rowOff>139700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A66B93D-960E-EA4C-BFEC-5E5B204135FD}"/>
            </a:ext>
          </a:extLst>
        </xdr:cNvPr>
        <xdr:cNvSpPr txBox="1"/>
      </xdr:nvSpPr>
      <xdr:spPr>
        <a:xfrm>
          <a:off x="6286500" y="4559300"/>
          <a:ext cx="3568700" cy="457200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The final score is tallied here.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EEB8F-6AF3-6143-8825-BE9633AD0AA7}">
  <dimension ref="A1:C25"/>
  <sheetViews>
    <sheetView tabSelected="1" workbookViewId="0">
      <selection activeCell="A3" sqref="A3"/>
    </sheetView>
  </sheetViews>
  <sheetFormatPr baseColWidth="10" defaultRowHeight="16"/>
  <cols>
    <col min="1" max="1" width="51.83203125" customWidth="1"/>
    <col min="2" max="2" width="9.83203125" customWidth="1"/>
    <col min="3" max="3" width="15.5" customWidth="1"/>
  </cols>
  <sheetData>
    <row r="1" spans="1:3" ht="32">
      <c r="A1" s="1" t="s">
        <v>19</v>
      </c>
    </row>
    <row r="7" spans="1:3">
      <c r="A7" s="12" t="s">
        <v>1</v>
      </c>
      <c r="B7" s="12" t="s">
        <v>6</v>
      </c>
      <c r="C7" s="12" t="s">
        <v>2</v>
      </c>
    </row>
    <row r="8" spans="1:3">
      <c r="A8" s="6" t="s">
        <v>8</v>
      </c>
      <c r="B8" s="3"/>
      <c r="C8" s="7">
        <f>IF(B8="Yes",20,0)</f>
        <v>0</v>
      </c>
    </row>
    <row r="9" spans="1:3">
      <c r="A9" s="6" t="s">
        <v>13</v>
      </c>
      <c r="B9" s="3"/>
      <c r="C9" s="7">
        <f t="shared" ref="C9:C11" si="0">IF(B9="Yes",25,0)</f>
        <v>0</v>
      </c>
    </row>
    <row r="10" spans="1:3">
      <c r="A10" s="6" t="s">
        <v>14</v>
      </c>
      <c r="B10" s="3"/>
      <c r="C10" s="7">
        <f>IF(B10="Yes",15,0)</f>
        <v>0</v>
      </c>
    </row>
    <row r="11" spans="1:3">
      <c r="A11" s="6" t="s">
        <v>16</v>
      </c>
      <c r="B11" s="3"/>
      <c r="C11" s="7">
        <f t="shared" si="0"/>
        <v>0</v>
      </c>
    </row>
    <row r="12" spans="1:3">
      <c r="A12" s="6" t="s">
        <v>0</v>
      </c>
      <c r="B12" s="3"/>
      <c r="C12" s="7">
        <f>IF(B12="Yes",15,0)</f>
        <v>0</v>
      </c>
    </row>
    <row r="13" spans="1:3">
      <c r="A13" s="6" t="s">
        <v>3</v>
      </c>
      <c r="B13" s="3"/>
      <c r="C13" s="7">
        <f>IF(B13="Yes",20,0)</f>
        <v>0</v>
      </c>
    </row>
    <row r="14" spans="1:3">
      <c r="A14" s="6" t="s">
        <v>17</v>
      </c>
      <c r="B14" s="3"/>
      <c r="C14" s="7">
        <f>IF(B14="Yes",-90,0)</f>
        <v>0</v>
      </c>
    </row>
    <row r="15" spans="1:3">
      <c r="A15" s="10" t="s">
        <v>7</v>
      </c>
      <c r="B15" s="10"/>
      <c r="C15" s="11">
        <f>SUM(C8:C14)</f>
        <v>0</v>
      </c>
    </row>
    <row r="17" spans="1:3">
      <c r="A17" s="12" t="s">
        <v>4</v>
      </c>
      <c r="B17" s="12" t="s">
        <v>6</v>
      </c>
      <c r="C17" s="12" t="s">
        <v>4</v>
      </c>
    </row>
    <row r="18" spans="1:3">
      <c r="A18" s="2" t="s">
        <v>9</v>
      </c>
      <c r="B18" s="4"/>
      <c r="C18" s="5">
        <f>IF(B18="Yes",10%,0)</f>
        <v>0</v>
      </c>
    </row>
    <row r="19" spans="1:3">
      <c r="A19" s="2" t="s">
        <v>18</v>
      </c>
      <c r="B19" s="4"/>
      <c r="C19" s="5">
        <f>IF(B19="Yes",10%,0)</f>
        <v>0</v>
      </c>
    </row>
    <row r="20" spans="1:3">
      <c r="A20" s="2" t="s">
        <v>10</v>
      </c>
      <c r="B20" s="4"/>
      <c r="C20" s="5">
        <f t="shared" ref="C20:C21" si="1">IF(B20="Yes",10%,0)</f>
        <v>0</v>
      </c>
    </row>
    <row r="21" spans="1:3">
      <c r="A21" s="2" t="s">
        <v>5</v>
      </c>
      <c r="B21" s="4"/>
      <c r="C21" s="5">
        <f t="shared" si="1"/>
        <v>0</v>
      </c>
    </row>
    <row r="22" spans="1:3">
      <c r="A22" s="2" t="s">
        <v>11</v>
      </c>
      <c r="B22" s="4"/>
      <c r="C22" s="5">
        <f>IF(B22="Yes",-20%,0)</f>
        <v>0</v>
      </c>
    </row>
    <row r="23" spans="1:3">
      <c r="A23" s="8" t="s">
        <v>12</v>
      </c>
      <c r="B23" s="8"/>
      <c r="C23" s="9">
        <f>SUM(C18:C22)</f>
        <v>0</v>
      </c>
    </row>
    <row r="25" spans="1:3">
      <c r="A25" s="13" t="s">
        <v>15</v>
      </c>
      <c r="B25" s="13"/>
      <c r="C25" s="14" t="str">
        <f>C15*(1+C23)&amp;" points"</f>
        <v>0 points</v>
      </c>
    </row>
  </sheetData>
  <dataValidations count="2">
    <dataValidation type="list" allowBlank="1" showInputMessage="1" showErrorMessage="1" sqref="B18:B22" xr:uid="{3450F3D4-B63A-BB4F-A91E-96DEB885AAD0}">
      <formula1>"Yes,No"</formula1>
    </dataValidation>
    <dataValidation type="list" errorStyle="information" allowBlank="1" showInputMessage="1" showErrorMessage="1" errorTitle="Select Yes or No" promptTitle="Select Yes or No" sqref="B8:B14" xr:uid="{90794268-E496-7345-857A-3D7D002B20FF}">
      <formula1>"Yes,No"</formula1>
    </dataValidation>
  </dataValidations>
  <pageMargins left="0.7" right="0.7" top="0.75" bottom="0.75" header="0.3" footer="0.3"/>
  <ignoredErrors>
    <ignoredError sqref="C10:C11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2024-06-02T03:06:08Z</dcterms:created>
  <dcterms:modified xsi:type="dcterms:W3CDTF">2024-06-02T19:07:12Z</dcterms:modified>
</cp:coreProperties>
</file>